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TATO  PATRIMONIALE" sheetId="1" r:id="rId1"/>
    <sheet name="RENDICONTO GESTIONALE" sheetId="2" r:id="rId2"/>
  </sheets>
  <definedNames>
    <definedName name="_xlnm.Print_Area" localSheetId="1">'RENDICONTO GESTIONALE'!$A$1:$D$74</definedName>
  </definedNames>
  <calcPr fullCalcOnLoad="1"/>
</workbook>
</file>

<file path=xl/sharedStrings.xml><?xml version="1.0" encoding="utf-8"?>
<sst xmlns="http://schemas.openxmlformats.org/spreadsheetml/2006/main" count="259" uniqueCount="177">
  <si>
    <t>A)</t>
  </si>
  <si>
    <t>Quote associative ancora da versare</t>
  </si>
  <si>
    <t>B)</t>
  </si>
  <si>
    <t>Immobilizzazioni</t>
  </si>
  <si>
    <t>II</t>
  </si>
  <si>
    <t>Immobilizzazioni Immateriali:</t>
  </si>
  <si>
    <t>1)</t>
  </si>
  <si>
    <t>2)</t>
  </si>
  <si>
    <t>3)</t>
  </si>
  <si>
    <t>4)</t>
  </si>
  <si>
    <t>5)</t>
  </si>
  <si>
    <t>Totale</t>
  </si>
  <si>
    <t>I</t>
  </si>
  <si>
    <t>Immobilizzazioni materiali:</t>
  </si>
  <si>
    <t>III</t>
  </si>
  <si>
    <t>Immobilizzazioni finanziarie:</t>
  </si>
  <si>
    <t>Totale immobilizzazioni (B)</t>
  </si>
  <si>
    <t>C)</t>
  </si>
  <si>
    <t>Attivo circolante</t>
  </si>
  <si>
    <t>Rimanenze</t>
  </si>
  <si>
    <t>Crediti</t>
  </si>
  <si>
    <t>di cui esigibili oltre l'esercizio successivo</t>
  </si>
  <si>
    <t>Attività finanziarie non immobilizzate</t>
  </si>
  <si>
    <t>IV</t>
  </si>
  <si>
    <t>Disponibilità liquide</t>
  </si>
  <si>
    <t>depositi bancari e postali</t>
  </si>
  <si>
    <t>denaro e valori in cassa</t>
  </si>
  <si>
    <t>D)</t>
  </si>
  <si>
    <t>Ratei e risconti</t>
  </si>
  <si>
    <t>Totale attivo</t>
  </si>
  <si>
    <t>Patrimonio netto</t>
  </si>
  <si>
    <t>Patrimonio vincolato</t>
  </si>
  <si>
    <t>riserve statutarie</t>
  </si>
  <si>
    <t>fondi vincolati per decisione degli organi istituzionali</t>
  </si>
  <si>
    <t>fondi vincolati destinati da terzi</t>
  </si>
  <si>
    <t>Patrimonio libero</t>
  </si>
  <si>
    <t>Fondi per rischi ed oneri</t>
  </si>
  <si>
    <t>per trattamento di quiescenza e obblighi simili</t>
  </si>
  <si>
    <t>altri</t>
  </si>
  <si>
    <t>Trattamento di fine rapporto lavoro subordinato</t>
  </si>
  <si>
    <t>Debiti</t>
  </si>
  <si>
    <t>6)</t>
  </si>
  <si>
    <t>7)</t>
  </si>
  <si>
    <t>Totale passivo</t>
  </si>
  <si>
    <t>Stato patrimoniale attivo</t>
  </si>
  <si>
    <t>Totale attivo circolante (C)</t>
  </si>
  <si>
    <t>Stato patrimoniale passivo</t>
  </si>
  <si>
    <t>Totale patrimonio netto (A)</t>
  </si>
  <si>
    <t>Totale fondi per rischi ed oneri</t>
  </si>
  <si>
    <t>Totale debiti</t>
  </si>
  <si>
    <t>Differenza arrotondamento Euro</t>
  </si>
  <si>
    <t>E)</t>
  </si>
  <si>
    <t>ADICONSUM Associazione Difesa Consumatori APS</t>
  </si>
  <si>
    <t>Altri beni: Macchine per ufficio Elettroniche e Mobili per Ufficio</t>
  </si>
  <si>
    <t>Totale Immobilizzazioni Immateriali</t>
  </si>
  <si>
    <t>Totale Immobilizzazioni materiali</t>
  </si>
  <si>
    <t>Totale Immobilizzazioni finanziarie</t>
  </si>
  <si>
    <t>Totale Rimanenze</t>
  </si>
  <si>
    <t>Totale Crediti</t>
  </si>
  <si>
    <t>Totale Attività finanziarie non immobilizzate</t>
  </si>
  <si>
    <t>Crediti per Progetti</t>
  </si>
  <si>
    <t>Crediti Diversi</t>
  </si>
  <si>
    <t>Crediti verso Clienti</t>
  </si>
  <si>
    <t>Crediti verso Strutture</t>
  </si>
  <si>
    <t>Crediti verso Assicurazione per TFR Dipendenti</t>
  </si>
  <si>
    <t>Totale Disponibilità liquide</t>
  </si>
  <si>
    <t>Ratei e risconti attivi</t>
  </si>
  <si>
    <t>Risconti attivi</t>
  </si>
  <si>
    <t>Totale Ratei e Risconti attivi</t>
  </si>
  <si>
    <t>Risconti passivi</t>
  </si>
  <si>
    <t>Totale Ratei e Risconti passivi</t>
  </si>
  <si>
    <t>Debiti verso Strutture</t>
  </si>
  <si>
    <t>Anticipi su Progetti</t>
  </si>
  <si>
    <t>Debiti verso Fornitori</t>
  </si>
  <si>
    <t>Debiti verso Banche</t>
  </si>
  <si>
    <t>Fondo di Dotazione dell'Ente</t>
  </si>
  <si>
    <t>Riserve accantonate negli esercizi precedenti</t>
  </si>
  <si>
    <t>8)</t>
  </si>
  <si>
    <t>Debiti verso Istituti di previdenza e di sicurezza sociale</t>
  </si>
  <si>
    <t>Debiti Tributari</t>
  </si>
  <si>
    <t>9)</t>
  </si>
  <si>
    <t>Altri Debiti</t>
  </si>
  <si>
    <t>Debiti verso Partners per Progetti</t>
  </si>
  <si>
    <t>10)</t>
  </si>
  <si>
    <t>Debiti verso Dipendenti e Collaboratori</t>
  </si>
  <si>
    <t>fondatori</t>
  </si>
  <si>
    <t>ONERI E COSTI</t>
  </si>
  <si>
    <t>PROVENTI E RICAVI</t>
  </si>
  <si>
    <t>attività di interesse generale</t>
  </si>
  <si>
    <t>2) Proventi dagli associati per attività mutuali</t>
  </si>
  <si>
    <t>3) Ricavi per prestazioni e cessioni ad associati</t>
  </si>
  <si>
    <t>e fondatori</t>
  </si>
  <si>
    <t>4) Erogazioni liberali</t>
  </si>
  <si>
    <t>5) Proventi del 5 per mille</t>
  </si>
  <si>
    <t>9) Proventi da contratti con enti pubblici</t>
  </si>
  <si>
    <t xml:space="preserve"> 7) Ricavi per prestazioni e cessioni a terzi</t>
  </si>
  <si>
    <t xml:space="preserve"> 1) Proventi da quote associative e apporti dei</t>
  </si>
  <si>
    <t>11) Rimanenze finali</t>
  </si>
  <si>
    <t xml:space="preserve"> 10) Altri ricavi, rendite e proventi</t>
  </si>
  <si>
    <t xml:space="preserve"> </t>
  </si>
  <si>
    <t xml:space="preserve">A) Ricavi, rendite e proventi da </t>
  </si>
  <si>
    <t>attività diverse</t>
  </si>
  <si>
    <t>B) Ricavi, rendite e proventi da</t>
  </si>
  <si>
    <t>1) Ricavi per prestazioni e cessioni ad associati</t>
  </si>
  <si>
    <t>3) Ricavi per prestazioni e cessioni a terzi</t>
  </si>
  <si>
    <t>4) Contributi da enti pubblici</t>
  </si>
  <si>
    <t>5) Proventi da contratti con enti pubblici</t>
  </si>
  <si>
    <t xml:space="preserve"> 2) Contributi da soggetti privati</t>
  </si>
  <si>
    <t>6) Altri ricavi, rendite e proventi</t>
  </si>
  <si>
    <t>7) Rimanenze finali</t>
  </si>
  <si>
    <t>C) Ricavi, rendite e proventi da attività di</t>
  </si>
  <si>
    <t>raccolta fondi</t>
  </si>
  <si>
    <t>1) Proventi da raccolte fondi abituali</t>
  </si>
  <si>
    <t>2) Proventi da raccolte fondi occasionali</t>
  </si>
  <si>
    <t>3) Altri proventi</t>
  </si>
  <si>
    <t>D) Ricavi, rendite e proventi da attività</t>
  </si>
  <si>
    <t>finanziarie e patrimoniali</t>
  </si>
  <si>
    <t>E) Proventi di supporto generale</t>
  </si>
  <si>
    <t xml:space="preserve"> 1) Proventi da distacco del personale</t>
  </si>
  <si>
    <t xml:space="preserve">2) Altri proventi di supporto generale </t>
  </si>
  <si>
    <t>Totale proventi e ricavi</t>
  </si>
  <si>
    <t>Avanzo/disavanzo d'esercizio prima delle imposte</t>
  </si>
  <si>
    <t>Irap dell'esercizio</t>
  </si>
  <si>
    <t xml:space="preserve">Avanzo/disavanzo d'esercizio </t>
  </si>
  <si>
    <t>A) Costi e oneri da attività di</t>
  </si>
  <si>
    <t xml:space="preserve"> interesse generale</t>
  </si>
  <si>
    <t>1) Materie prime, sussidiarie, di</t>
  </si>
  <si>
    <t xml:space="preserve"> 1) Materie prime, sussidiarie, di</t>
  </si>
  <si>
    <t xml:space="preserve"> 2) Servizi</t>
  </si>
  <si>
    <t xml:space="preserve"> 3) Godimento beni di terzi</t>
  </si>
  <si>
    <t xml:space="preserve"> 4) Personale</t>
  </si>
  <si>
    <t xml:space="preserve"> 5) Ammortamenti</t>
  </si>
  <si>
    <t xml:space="preserve"> 6) Accantonamenti per rischi ed oneri</t>
  </si>
  <si>
    <t xml:space="preserve"> 7) Oneri diversi di gestione</t>
  </si>
  <si>
    <t xml:space="preserve"> 8) Rimanenze iniziali</t>
  </si>
  <si>
    <t xml:space="preserve"> consumo e di merci</t>
  </si>
  <si>
    <t>B) Costi e oneri da attività diverse</t>
  </si>
  <si>
    <t>C) Costi e oneri da attività di</t>
  </si>
  <si>
    <t xml:space="preserve"> raccolta fondi</t>
  </si>
  <si>
    <t xml:space="preserve"> 1) Oneri per raccolte fondi abituali</t>
  </si>
  <si>
    <t xml:space="preserve"> 2) Oneri per raccolte fondi occasionali</t>
  </si>
  <si>
    <t>D) Costi e oneri da attività</t>
  </si>
  <si>
    <t xml:space="preserve"> 1) Su rapporti bancari</t>
  </si>
  <si>
    <t xml:space="preserve"> 2) Su prestiti</t>
  </si>
  <si>
    <t xml:space="preserve"> 3) Da patrimonio edilizio</t>
  </si>
  <si>
    <t xml:space="preserve"> 4) Da altri beni patrimoniali</t>
  </si>
  <si>
    <t xml:space="preserve"> finanziarie e patrimoniali</t>
  </si>
  <si>
    <t xml:space="preserve"> 5) Accantonamenti per rischi ed oneri</t>
  </si>
  <si>
    <t xml:space="preserve"> 6) Altri oneri</t>
  </si>
  <si>
    <t>E) Costi e oneri di supporto generale</t>
  </si>
  <si>
    <t xml:space="preserve"> 7) Altri oneri </t>
  </si>
  <si>
    <t>Totale oneri e costi</t>
  </si>
  <si>
    <t>8) Contributi da CISL</t>
  </si>
  <si>
    <t xml:space="preserve"> 12) Contributi per progetti</t>
  </si>
  <si>
    <t xml:space="preserve"> 6) Dividendi </t>
  </si>
  <si>
    <t xml:space="preserve"> 5) Altri proventi</t>
  </si>
  <si>
    <t xml:space="preserve"> 2) Da altri investimenti finanziari</t>
  </si>
  <si>
    <t xml:space="preserve"> 1) Da rapporti bancari</t>
  </si>
  <si>
    <t xml:space="preserve"> 3) Godimento beni di terzi, noleggi e canoni</t>
  </si>
  <si>
    <t xml:space="preserve"> 3) Altri oneri</t>
  </si>
  <si>
    <t xml:space="preserve"> 9) Sopravvenienze passive</t>
  </si>
  <si>
    <t xml:space="preserve"> 13) Sopravvenienze attive</t>
  </si>
  <si>
    <t xml:space="preserve"> 10) Contributi associativi e a strutture</t>
  </si>
  <si>
    <t xml:space="preserve"> 11) Contributi a terzi</t>
  </si>
  <si>
    <t xml:space="preserve"> 12) Contributi ad altri enti CISL</t>
  </si>
  <si>
    <t xml:space="preserve"> 13) Svalutazioni</t>
  </si>
  <si>
    <t>Avanzo/disavanzo esercizio in corso</t>
  </si>
  <si>
    <t xml:space="preserve">Partecipazioni </t>
  </si>
  <si>
    <t>Altri titoli</t>
  </si>
  <si>
    <t>Debiti verso Partecipate</t>
  </si>
  <si>
    <t>Via Baldo degli Ubaldi 378 - 00167 Roma</t>
  </si>
  <si>
    <t>Codice fiscale: 96107460584</t>
  </si>
  <si>
    <t>Via Baldo degli Ubalbi 378 - 00167 Roma</t>
  </si>
  <si>
    <t>Rendiconto Gestionale al 31/12/2022</t>
  </si>
  <si>
    <t>Stato patrimoniale al 31/12/2022</t>
  </si>
  <si>
    <t>14) Progetti spese per acqisizione servizi</t>
  </si>
  <si>
    <t>6) Convenzioni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</si>
</sst>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_ ;\-#,##0\ 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6" fillId="0" borderId="0" xfId="43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3" fontId="4" fillId="0" borderId="0" xfId="43" applyFont="1" applyFill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3" fontId="3" fillId="0" borderId="0" xfId="43" applyFont="1" applyFill="1" applyAlignment="1">
      <alignment/>
    </xf>
    <xf numFmtId="43" fontId="5" fillId="0" borderId="0" xfId="43" applyFont="1" applyFill="1" applyAlignment="1">
      <alignment/>
    </xf>
    <xf numFmtId="43" fontId="4" fillId="0" borderId="0" xfId="43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/>
    </xf>
    <xf numFmtId="173" fontId="4" fillId="0" borderId="0" xfId="43" applyNumberFormat="1" applyFont="1" applyFill="1" applyAlignment="1">
      <alignment/>
    </xf>
    <xf numFmtId="173" fontId="3" fillId="0" borderId="0" xfId="43" applyNumberFormat="1" applyFont="1" applyFill="1" applyAlignment="1">
      <alignment/>
    </xf>
    <xf numFmtId="173" fontId="5" fillId="0" borderId="0" xfId="43" applyNumberFormat="1" applyFont="1" applyFill="1" applyAlignment="1">
      <alignment/>
    </xf>
    <xf numFmtId="173" fontId="6" fillId="0" borderId="0" xfId="43" applyNumberFormat="1" applyFont="1" applyFill="1" applyAlignment="1">
      <alignment/>
    </xf>
    <xf numFmtId="173" fontId="4" fillId="0" borderId="0" xfId="43" applyNumberFormat="1" applyFont="1" applyFill="1" applyBorder="1" applyAlignment="1">
      <alignment/>
    </xf>
    <xf numFmtId="43" fontId="2" fillId="0" borderId="11" xfId="43" applyFont="1" applyFill="1" applyBorder="1" applyAlignment="1">
      <alignment vertical="center"/>
    </xf>
    <xf numFmtId="43" fontId="8" fillId="0" borderId="11" xfId="43" applyFont="1" applyFill="1" applyBorder="1" applyAlignment="1">
      <alignment vertical="center"/>
    </xf>
    <xf numFmtId="43" fontId="7" fillId="0" borderId="11" xfId="43" applyFont="1" applyFill="1" applyBorder="1" applyAlignment="1">
      <alignment horizontal="right" vertical="center"/>
    </xf>
    <xf numFmtId="3" fontId="7" fillId="0" borderId="11" xfId="43" applyNumberFormat="1" applyFont="1" applyFill="1" applyBorder="1" applyAlignment="1">
      <alignment vertical="center"/>
    </xf>
    <xf numFmtId="43" fontId="7" fillId="0" borderId="11" xfId="43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43" applyNumberFormat="1" applyFont="1" applyFill="1" applyAlignment="1">
      <alignment horizontal="right"/>
    </xf>
    <xf numFmtId="14" fontId="5" fillId="0" borderId="0" xfId="0" applyNumberFormat="1" applyFont="1" applyAlignment="1">
      <alignment horizontal="center"/>
    </xf>
    <xf numFmtId="43" fontId="5" fillId="0" borderId="0" xfId="43" applyFont="1" applyFill="1" applyAlignment="1">
      <alignment horizontal="center"/>
    </xf>
    <xf numFmtId="0" fontId="6" fillId="0" borderId="0" xfId="0" applyFont="1" applyAlignment="1">
      <alignment horizontal="center"/>
    </xf>
    <xf numFmtId="43" fontId="3" fillId="0" borderId="12" xfId="43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12" xfId="43" applyFont="1" applyFill="1" applyBorder="1" applyAlignment="1">
      <alignment/>
    </xf>
    <xf numFmtId="43" fontId="6" fillId="0" borderId="12" xfId="43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3" fontId="3" fillId="0" borderId="0" xfId="43" applyNumberFormat="1" applyFont="1" applyFill="1" applyBorder="1" applyAlignment="1">
      <alignment vertical="center"/>
    </xf>
    <xf numFmtId="43" fontId="3" fillId="0" borderId="12" xfId="43" applyFont="1" applyFill="1" applyBorder="1" applyAlignment="1">
      <alignment vertical="center"/>
    </xf>
    <xf numFmtId="43" fontId="6" fillId="0" borderId="10" xfId="43" applyFont="1" applyFill="1" applyBorder="1" applyAlignment="1">
      <alignment/>
    </xf>
    <xf numFmtId="43" fontId="7" fillId="0" borderId="12" xfId="43" applyFont="1" applyFill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43" applyFont="1" applyFill="1" applyAlignment="1">
      <alignment horizontal="right"/>
    </xf>
    <xf numFmtId="173" fontId="5" fillId="0" borderId="0" xfId="0" applyNumberFormat="1" applyFont="1" applyAlignment="1">
      <alignment horizontal="center"/>
    </xf>
    <xf numFmtId="173" fontId="3" fillId="0" borderId="0" xfId="43" applyNumberFormat="1" applyFont="1" applyFill="1" applyBorder="1" applyAlignment="1">
      <alignment/>
    </xf>
    <xf numFmtId="173" fontId="6" fillId="0" borderId="0" xfId="43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3" fontId="5" fillId="0" borderId="0" xfId="43" applyNumberFormat="1" applyFont="1" applyFill="1" applyBorder="1" applyAlignment="1">
      <alignment/>
    </xf>
    <xf numFmtId="43" fontId="2" fillId="0" borderId="0" xfId="43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5" fontId="0" fillId="0" borderId="0" xfId="0" applyNumberFormat="1" applyAlignment="1">
      <alignment/>
    </xf>
    <xf numFmtId="43" fontId="2" fillId="0" borderId="0" xfId="43" applyFont="1" applyFill="1" applyAlignment="1">
      <alignment/>
    </xf>
    <xf numFmtId="43" fontId="9" fillId="0" borderId="0" xfId="43" applyFont="1" applyFill="1" applyAlignment="1">
      <alignment horizontal="center"/>
    </xf>
    <xf numFmtId="43" fontId="2" fillId="0" borderId="0" xfId="43" applyFont="1" applyFill="1" applyAlignment="1">
      <alignment/>
    </xf>
    <xf numFmtId="43" fontId="7" fillId="0" borderId="11" xfId="43" applyFont="1" applyFill="1" applyBorder="1" applyAlignment="1">
      <alignment horizontal="center" vertical="center"/>
    </xf>
    <xf numFmtId="43" fontId="2" fillId="0" borderId="11" xfId="43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7" fillId="0" borderId="13" xfId="0" applyFont="1" applyFill="1" applyBorder="1" applyAlignment="1">
      <alignment vertical="center"/>
    </xf>
    <xf numFmtId="43" fontId="6" fillId="0" borderId="14" xfId="43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43" fontId="2" fillId="0" borderId="11" xfId="43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43" fontId="10" fillId="0" borderId="11" xfId="43" applyFont="1" applyFill="1" applyBorder="1" applyAlignment="1">
      <alignment/>
    </xf>
    <xf numFmtId="43" fontId="7" fillId="0" borderId="11" xfId="0" applyNumberFormat="1" applyFont="1" applyFill="1" applyBorder="1" applyAlignment="1">
      <alignment vertical="center"/>
    </xf>
    <xf numFmtId="43" fontId="7" fillId="0" borderId="11" xfId="43" applyFont="1" applyFill="1" applyBorder="1" applyAlignment="1">
      <alignment/>
    </xf>
    <xf numFmtId="0" fontId="2" fillId="0" borderId="11" xfId="0" applyFont="1" applyFill="1" applyBorder="1" applyAlignment="1">
      <alignment/>
    </xf>
    <xf numFmtId="43" fontId="2" fillId="0" borderId="11" xfId="43" applyFont="1" applyFill="1" applyBorder="1" applyAlignment="1">
      <alignment/>
    </xf>
    <xf numFmtId="43" fontId="2" fillId="33" borderId="11" xfId="43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3" fontId="2" fillId="0" borderId="11" xfId="43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43" fontId="2" fillId="0" borderId="11" xfId="43" applyFont="1" applyFill="1" applyBorder="1" applyAlignment="1">
      <alignment horizontal="right" vertical="center"/>
    </xf>
    <xf numFmtId="3" fontId="2" fillId="0" borderId="11" xfId="43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43" fontId="11" fillId="0" borderId="11" xfId="43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43" fontId="2" fillId="0" borderId="11" xfId="43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11" xfId="43" applyNumberFormat="1" applyFont="1" applyFill="1" applyBorder="1" applyAlignment="1">
      <alignment horizontal="left" vertical="center"/>
    </xf>
    <xf numFmtId="43" fontId="2" fillId="0" borderId="11" xfId="43" applyFont="1" applyBorder="1" applyAlignment="1">
      <alignment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82">
      <selection activeCell="F93" sqref="F93"/>
    </sheetView>
  </sheetViews>
  <sheetFormatPr defaultColWidth="9.140625" defaultRowHeight="15"/>
  <cols>
    <col min="1" max="1" width="5.7109375" style="0" customWidth="1"/>
    <col min="2" max="2" width="3.8515625" style="0" customWidth="1"/>
    <col min="3" max="3" width="4.28125" style="0" customWidth="1"/>
    <col min="4" max="4" width="54.421875" style="0" customWidth="1"/>
    <col min="6" max="6" width="15.140625" style="0" customWidth="1"/>
    <col min="7" max="7" width="13.7109375" style="0" customWidth="1"/>
    <col min="8" max="8" width="11.00390625" style="0" bestFit="1" customWidth="1"/>
  </cols>
  <sheetData>
    <row r="1" spans="1:6" ht="18">
      <c r="A1" s="73" t="s">
        <v>52</v>
      </c>
      <c r="B1" s="73"/>
      <c r="C1" s="73"/>
      <c r="D1" s="73"/>
      <c r="E1" s="73"/>
      <c r="F1" s="73"/>
    </row>
    <row r="2" spans="1:6" ht="15">
      <c r="A2" s="74" t="s">
        <v>170</v>
      </c>
      <c r="B2" s="74"/>
      <c r="C2" s="74"/>
      <c r="D2" s="74"/>
      <c r="E2" s="74"/>
      <c r="F2" s="74"/>
    </row>
    <row r="3" spans="1:6" ht="15">
      <c r="A3" s="74" t="s">
        <v>171</v>
      </c>
      <c r="B3" s="74"/>
      <c r="C3" s="74"/>
      <c r="D3" s="74"/>
      <c r="E3" s="74"/>
      <c r="F3" s="74"/>
    </row>
    <row r="4" spans="1:6" ht="20.25">
      <c r="A4" s="75" t="s">
        <v>174</v>
      </c>
      <c r="B4" s="75"/>
      <c r="C4" s="75"/>
      <c r="D4" s="75"/>
      <c r="E4" s="75"/>
      <c r="F4" s="75"/>
    </row>
    <row r="5" spans="1:6" ht="15">
      <c r="A5" s="2"/>
      <c r="B5" s="2"/>
      <c r="C5" s="2"/>
      <c r="D5" s="2"/>
      <c r="E5" s="2"/>
      <c r="F5" s="10"/>
    </row>
    <row r="6" spans="1:6" ht="18">
      <c r="A6" s="36" t="s">
        <v>44</v>
      </c>
      <c r="B6" s="37"/>
      <c r="C6" s="37"/>
      <c r="D6" s="37"/>
      <c r="E6" s="38"/>
      <c r="F6" s="39">
        <v>44926</v>
      </c>
    </row>
    <row r="7" spans="1:6" ht="15">
      <c r="A7" s="38"/>
      <c r="B7" s="2"/>
      <c r="C7" s="2"/>
      <c r="D7" s="2"/>
      <c r="E7" s="40"/>
      <c r="F7" s="41"/>
    </row>
    <row r="8" spans="1:6" ht="15">
      <c r="A8" s="42" t="s">
        <v>0</v>
      </c>
      <c r="B8" s="38" t="s">
        <v>1</v>
      </c>
      <c r="C8" s="38"/>
      <c r="D8" s="38"/>
      <c r="E8" s="3"/>
      <c r="F8" s="43">
        <v>0</v>
      </c>
    </row>
    <row r="9" spans="1:6" ht="15">
      <c r="A9" s="42"/>
      <c r="B9" s="38"/>
      <c r="C9" s="38"/>
      <c r="D9" s="38"/>
      <c r="E9" s="3"/>
      <c r="F9" s="3"/>
    </row>
    <row r="10" spans="1:6" ht="15">
      <c r="A10" s="42" t="s">
        <v>2</v>
      </c>
      <c r="B10" s="38" t="s">
        <v>3</v>
      </c>
      <c r="C10" s="38"/>
      <c r="D10" s="38"/>
      <c r="E10" s="3"/>
      <c r="F10" s="3"/>
    </row>
    <row r="11" spans="1:6" ht="15">
      <c r="A11" s="44"/>
      <c r="B11" s="45" t="s">
        <v>12</v>
      </c>
      <c r="C11" s="44" t="s">
        <v>5</v>
      </c>
      <c r="D11" s="44"/>
      <c r="E11" s="6"/>
      <c r="F11" s="6">
        <f>0</f>
        <v>0</v>
      </c>
    </row>
    <row r="12" spans="1:6" ht="15">
      <c r="A12" s="46"/>
      <c r="B12" s="46" t="s">
        <v>54</v>
      </c>
      <c r="C12" s="46"/>
      <c r="D12" s="46"/>
      <c r="E12" s="9"/>
      <c r="F12" s="43">
        <v>0</v>
      </c>
    </row>
    <row r="13" spans="1:6" ht="15">
      <c r="A13" s="44"/>
      <c r="B13" s="45" t="s">
        <v>4</v>
      </c>
      <c r="C13" s="44" t="s">
        <v>13</v>
      </c>
      <c r="D13" s="44"/>
      <c r="E13" s="6"/>
      <c r="F13" s="6"/>
    </row>
    <row r="14" spans="1:6" ht="15">
      <c r="A14" s="44"/>
      <c r="B14" s="44"/>
      <c r="C14" s="47" t="s">
        <v>9</v>
      </c>
      <c r="D14" s="44" t="s">
        <v>53</v>
      </c>
      <c r="E14" s="6"/>
      <c r="F14" s="6"/>
    </row>
    <row r="15" spans="1:6" ht="15">
      <c r="A15" s="44"/>
      <c r="B15" s="46" t="s">
        <v>55</v>
      </c>
      <c r="C15" s="44"/>
      <c r="D15" s="44"/>
      <c r="E15" s="6"/>
      <c r="F15" s="43"/>
    </row>
    <row r="16" spans="1:6" ht="15">
      <c r="A16" s="44"/>
      <c r="B16" s="45" t="s">
        <v>14</v>
      </c>
      <c r="C16" s="44" t="s">
        <v>15</v>
      </c>
      <c r="D16" s="44"/>
      <c r="E16" s="6"/>
      <c r="F16" s="6"/>
    </row>
    <row r="17" spans="1:6" ht="15">
      <c r="A17" s="44"/>
      <c r="B17" s="44"/>
      <c r="C17" s="45" t="s">
        <v>6</v>
      </c>
      <c r="D17" s="44" t="s">
        <v>167</v>
      </c>
      <c r="E17" s="6"/>
      <c r="F17" s="6"/>
    </row>
    <row r="18" spans="1:6" ht="15">
      <c r="A18" s="44"/>
      <c r="B18" s="44"/>
      <c r="C18" s="45" t="s">
        <v>7</v>
      </c>
      <c r="D18" s="44" t="s">
        <v>20</v>
      </c>
      <c r="E18" s="6"/>
      <c r="F18" s="6"/>
    </row>
    <row r="19" spans="1:6" ht="15">
      <c r="A19" s="44"/>
      <c r="B19" s="44"/>
      <c r="C19" s="45" t="s">
        <v>8</v>
      </c>
      <c r="D19" s="44" t="s">
        <v>168</v>
      </c>
      <c r="E19" s="11"/>
      <c r="F19" s="48"/>
    </row>
    <row r="20" spans="1:6" ht="15">
      <c r="A20" s="44"/>
      <c r="B20" s="46" t="s">
        <v>56</v>
      </c>
      <c r="C20" s="44"/>
      <c r="D20" s="44"/>
      <c r="E20" s="6"/>
      <c r="F20" s="9">
        <f>SUM(F17:F19)</f>
        <v>0</v>
      </c>
    </row>
    <row r="21" spans="1:6" ht="15">
      <c r="A21" s="38" t="s">
        <v>16</v>
      </c>
      <c r="B21" s="46"/>
      <c r="C21" s="38"/>
      <c r="D21" s="46"/>
      <c r="E21" s="9"/>
      <c r="F21" s="49">
        <f>F12+F15+F20</f>
        <v>0</v>
      </c>
    </row>
    <row r="22" spans="1:6" ht="15">
      <c r="A22" s="46"/>
      <c r="B22" s="46"/>
      <c r="C22" s="46"/>
      <c r="D22" s="46"/>
      <c r="E22" s="9"/>
      <c r="F22" s="9"/>
    </row>
    <row r="23" spans="1:6" ht="15">
      <c r="A23" s="42" t="s">
        <v>17</v>
      </c>
      <c r="B23" s="38" t="s">
        <v>18</v>
      </c>
      <c r="C23" s="38"/>
      <c r="D23" s="38"/>
      <c r="E23" s="3"/>
      <c r="F23" s="3"/>
    </row>
    <row r="24" spans="1:6" ht="15">
      <c r="A24" s="44"/>
      <c r="B24" s="45" t="s">
        <v>12</v>
      </c>
      <c r="C24" s="44" t="s">
        <v>19</v>
      </c>
      <c r="D24" s="44"/>
      <c r="E24" s="6"/>
      <c r="F24" s="6">
        <f>0</f>
        <v>0</v>
      </c>
    </row>
    <row r="25" spans="1:6" ht="15">
      <c r="A25" s="44"/>
      <c r="B25" s="46" t="s">
        <v>57</v>
      </c>
      <c r="C25" s="44"/>
      <c r="D25" s="44"/>
      <c r="E25" s="6"/>
      <c r="F25" s="9">
        <f>F24</f>
        <v>0</v>
      </c>
    </row>
    <row r="26" spans="1:6" ht="15">
      <c r="A26" s="44"/>
      <c r="B26" s="45" t="s">
        <v>4</v>
      </c>
      <c r="C26" s="44" t="s">
        <v>20</v>
      </c>
      <c r="D26" s="44"/>
      <c r="E26" s="6"/>
      <c r="F26" s="6"/>
    </row>
    <row r="27" spans="1:6" ht="15">
      <c r="A27" s="44"/>
      <c r="B27" s="44"/>
      <c r="C27" s="45" t="s">
        <v>6</v>
      </c>
      <c r="D27" s="44" t="s">
        <v>62</v>
      </c>
      <c r="E27" s="6"/>
      <c r="F27" s="6"/>
    </row>
    <row r="28" spans="1:6" ht="15">
      <c r="A28" s="44"/>
      <c r="B28" s="44"/>
      <c r="C28" s="45"/>
      <c r="D28" s="44" t="s">
        <v>21</v>
      </c>
      <c r="E28" s="25"/>
      <c r="F28" s="6"/>
    </row>
    <row r="29" spans="1:6" ht="15">
      <c r="A29" s="44"/>
      <c r="B29" s="44"/>
      <c r="C29" s="45" t="s">
        <v>7</v>
      </c>
      <c r="D29" s="44" t="s">
        <v>63</v>
      </c>
      <c r="E29" s="25"/>
      <c r="F29" s="6"/>
    </row>
    <row r="30" spans="1:6" ht="15">
      <c r="A30" s="44"/>
      <c r="B30" s="44"/>
      <c r="C30" s="45"/>
      <c r="D30" s="44" t="s">
        <v>21</v>
      </c>
      <c r="E30" s="25"/>
      <c r="F30" s="6">
        <f>20000+25900</f>
        <v>45900</v>
      </c>
    </row>
    <row r="31" spans="1:6" ht="15">
      <c r="A31" s="44"/>
      <c r="B31" s="44"/>
      <c r="C31" s="45" t="s">
        <v>8</v>
      </c>
      <c r="D31" s="44" t="s">
        <v>60</v>
      </c>
      <c r="E31" s="29"/>
      <c r="F31" s="6"/>
    </row>
    <row r="32" spans="1:6" ht="15">
      <c r="A32" s="44"/>
      <c r="B32" s="44"/>
      <c r="C32" s="45"/>
      <c r="D32" s="44" t="s">
        <v>21</v>
      </c>
      <c r="E32" s="29"/>
      <c r="F32" s="6"/>
    </row>
    <row r="33" spans="1:6" ht="15">
      <c r="A33" s="44"/>
      <c r="B33" s="44"/>
      <c r="C33" s="45" t="s">
        <v>9</v>
      </c>
      <c r="D33" s="44" t="s">
        <v>64</v>
      </c>
      <c r="E33" s="29"/>
      <c r="F33" s="6"/>
    </row>
    <row r="34" spans="1:6" ht="15">
      <c r="A34" s="44"/>
      <c r="B34" s="44"/>
      <c r="C34" s="45"/>
      <c r="D34" s="44" t="s">
        <v>21</v>
      </c>
      <c r="E34" s="29"/>
      <c r="F34" s="6"/>
    </row>
    <row r="35" spans="1:6" ht="15">
      <c r="A35" s="44"/>
      <c r="B35" s="44"/>
      <c r="C35" s="45" t="s">
        <v>10</v>
      </c>
      <c r="D35" s="44" t="s">
        <v>61</v>
      </c>
      <c r="E35" s="29"/>
      <c r="F35" s="6"/>
    </row>
    <row r="36" spans="1:6" ht="15">
      <c r="A36" s="44"/>
      <c r="B36" s="44"/>
      <c r="C36" s="45"/>
      <c r="D36" s="44" t="s">
        <v>21</v>
      </c>
      <c r="E36" s="29"/>
      <c r="F36" s="6">
        <v>2728.48</v>
      </c>
    </row>
    <row r="37" spans="1:6" ht="15">
      <c r="A37" s="44"/>
      <c r="B37" s="44"/>
      <c r="C37" s="44"/>
      <c r="D37" s="44"/>
      <c r="E37" s="29"/>
      <c r="F37" s="48"/>
    </row>
    <row r="38" spans="1:6" ht="15">
      <c r="A38" s="44"/>
      <c r="B38" s="50" t="s">
        <v>58</v>
      </c>
      <c r="C38" s="51"/>
      <c r="D38" s="51"/>
      <c r="E38" s="52"/>
      <c r="F38" s="53">
        <f>SUM(F26:F36)</f>
        <v>48628.48</v>
      </c>
    </row>
    <row r="39" spans="1:6" ht="15">
      <c r="A39" s="44"/>
      <c r="B39" s="45" t="s">
        <v>14</v>
      </c>
      <c r="C39" s="44" t="s">
        <v>22</v>
      </c>
      <c r="D39" s="44"/>
      <c r="E39" s="29"/>
      <c r="F39" s="6">
        <f>0</f>
        <v>0</v>
      </c>
    </row>
    <row r="40" spans="1:6" ht="15">
      <c r="A40" s="44"/>
      <c r="B40" s="46" t="s">
        <v>59</v>
      </c>
      <c r="C40" s="44"/>
      <c r="D40" s="44"/>
      <c r="E40" s="29"/>
      <c r="F40" s="9">
        <f>F39</f>
        <v>0</v>
      </c>
    </row>
    <row r="41" spans="1:6" ht="15">
      <c r="A41" s="44"/>
      <c r="B41" s="45" t="s">
        <v>23</v>
      </c>
      <c r="C41" s="44" t="s">
        <v>24</v>
      </c>
      <c r="D41" s="44"/>
      <c r="E41" s="29"/>
      <c r="F41" s="6"/>
    </row>
    <row r="42" spans="1:6" ht="15">
      <c r="A42" s="44"/>
      <c r="B42" s="44"/>
      <c r="C42" s="45" t="s">
        <v>6</v>
      </c>
      <c r="D42" s="44" t="s">
        <v>25</v>
      </c>
      <c r="E42" s="29"/>
      <c r="F42" s="6">
        <f>4716.06-19569.03</f>
        <v>-14852.969999999998</v>
      </c>
    </row>
    <row r="43" spans="1:6" ht="15">
      <c r="A43" s="44"/>
      <c r="B43" s="44"/>
      <c r="C43" s="45" t="s">
        <v>8</v>
      </c>
      <c r="D43" s="44" t="s">
        <v>26</v>
      </c>
      <c r="E43" s="29"/>
      <c r="F43" s="48">
        <v>960.76</v>
      </c>
    </row>
    <row r="44" spans="1:6" ht="15">
      <c r="A44" s="44"/>
      <c r="B44" s="46" t="s">
        <v>65</v>
      </c>
      <c r="C44" s="44"/>
      <c r="D44" s="44"/>
      <c r="E44" s="29"/>
      <c r="F44" s="43">
        <f>SUM(F42:F43)</f>
        <v>-13892.209999999997</v>
      </c>
    </row>
    <row r="45" spans="1:6" ht="15">
      <c r="A45" s="38" t="s">
        <v>45</v>
      </c>
      <c r="B45" s="46"/>
      <c r="C45" s="46"/>
      <c r="D45" s="46"/>
      <c r="E45" s="26"/>
      <c r="F45" s="54">
        <f>F25+E38+F44</f>
        <v>-13892.209999999997</v>
      </c>
    </row>
    <row r="46" spans="1:6" ht="15">
      <c r="A46" s="2"/>
      <c r="B46" s="2"/>
      <c r="C46" s="2"/>
      <c r="D46" s="2"/>
      <c r="E46" s="27"/>
      <c r="F46" s="10"/>
    </row>
    <row r="47" spans="1:6" ht="15">
      <c r="A47" s="42" t="s">
        <v>27</v>
      </c>
      <c r="B47" s="38" t="s">
        <v>66</v>
      </c>
      <c r="C47" s="38"/>
      <c r="D47" s="38"/>
      <c r="E47" s="28"/>
      <c r="F47" s="9"/>
    </row>
    <row r="48" spans="1:6" ht="15">
      <c r="A48" s="42"/>
      <c r="B48" s="45" t="s">
        <v>12</v>
      </c>
      <c r="C48" s="44"/>
      <c r="D48" s="44" t="s">
        <v>67</v>
      </c>
      <c r="E48" s="28"/>
      <c r="F48" s="6"/>
    </row>
    <row r="49" spans="1:6" ht="15">
      <c r="A49" s="42"/>
      <c r="B49" s="46" t="s">
        <v>68</v>
      </c>
      <c r="C49" s="44"/>
      <c r="D49" s="44"/>
      <c r="E49" s="28"/>
      <c r="F49" s="43">
        <f>F48</f>
        <v>0</v>
      </c>
    </row>
    <row r="50" spans="1:6" ht="15">
      <c r="A50" s="42"/>
      <c r="B50" s="46"/>
      <c r="C50" s="44"/>
      <c r="D50" s="44"/>
      <c r="E50" s="28"/>
      <c r="F50" s="9"/>
    </row>
    <row r="51" spans="1:6" ht="15">
      <c r="A51" s="42"/>
      <c r="B51" s="38"/>
      <c r="C51" s="38"/>
      <c r="D51" s="38"/>
      <c r="E51" s="28"/>
      <c r="F51" s="9"/>
    </row>
    <row r="52" spans="1:6" ht="18">
      <c r="A52" s="36" t="s">
        <v>29</v>
      </c>
      <c r="B52" s="2"/>
      <c r="C52" s="2"/>
      <c r="D52" s="2"/>
      <c r="E52" s="27"/>
      <c r="F52" s="55">
        <f>F38+F45</f>
        <v>34736.270000000004</v>
      </c>
    </row>
    <row r="53" spans="1:6" ht="15">
      <c r="A53" s="2"/>
      <c r="B53" s="2"/>
      <c r="C53" s="2"/>
      <c r="D53" s="2"/>
      <c r="E53" s="56"/>
      <c r="F53" s="10"/>
    </row>
    <row r="54" spans="1:6" ht="15">
      <c r="A54" s="2"/>
      <c r="B54" s="2"/>
      <c r="C54" s="2"/>
      <c r="D54" s="2"/>
      <c r="E54" s="56"/>
      <c r="F54" s="10"/>
    </row>
    <row r="55" spans="1:6" ht="18">
      <c r="A55" s="36" t="s">
        <v>46</v>
      </c>
      <c r="B55" s="37"/>
      <c r="C55" s="37"/>
      <c r="D55" s="37"/>
      <c r="E55" s="57"/>
      <c r="F55" s="58"/>
    </row>
    <row r="56" spans="1:6" ht="15">
      <c r="A56" s="38"/>
      <c r="B56" s="2"/>
      <c r="C56" s="2"/>
      <c r="D56" s="2"/>
      <c r="E56" s="59"/>
      <c r="F56" s="41"/>
    </row>
    <row r="57" spans="1:6" ht="15">
      <c r="A57" s="42" t="s">
        <v>0</v>
      </c>
      <c r="B57" s="38" t="s">
        <v>30</v>
      </c>
      <c r="C57" s="38"/>
      <c r="D57" s="38"/>
      <c r="E57" s="28"/>
      <c r="F57" s="3"/>
    </row>
    <row r="58" spans="1:6" ht="15">
      <c r="A58" s="44"/>
      <c r="B58" s="45" t="s">
        <v>12</v>
      </c>
      <c r="C58" s="44" t="s">
        <v>75</v>
      </c>
      <c r="D58" s="44"/>
      <c r="E58" s="25"/>
      <c r="F58" s="6"/>
    </row>
    <row r="59" spans="1:6" ht="15">
      <c r="A59" s="44"/>
      <c r="B59" s="45" t="s">
        <v>4</v>
      </c>
      <c r="C59" s="44" t="s">
        <v>31</v>
      </c>
      <c r="D59" s="44"/>
      <c r="E59" s="25"/>
      <c r="F59" s="6"/>
    </row>
    <row r="60" spans="1:6" ht="15">
      <c r="A60" s="44"/>
      <c r="B60" s="44"/>
      <c r="C60" s="45" t="s">
        <v>6</v>
      </c>
      <c r="D60" s="44" t="s">
        <v>32</v>
      </c>
      <c r="E60" s="25"/>
      <c r="F60" s="6"/>
    </row>
    <row r="61" spans="1:6" ht="15">
      <c r="A61" s="44"/>
      <c r="B61" s="44"/>
      <c r="C61" s="45" t="s">
        <v>7</v>
      </c>
      <c r="D61" s="44" t="s">
        <v>33</v>
      </c>
      <c r="E61" s="25"/>
      <c r="F61" s="6">
        <f>5193.81+5000+6000</f>
        <v>16193.810000000001</v>
      </c>
    </row>
    <row r="62" spans="1:6" ht="15">
      <c r="A62" s="44"/>
      <c r="B62" s="44"/>
      <c r="C62" s="45" t="s">
        <v>8</v>
      </c>
      <c r="D62" s="44" t="s">
        <v>34</v>
      </c>
      <c r="E62" s="25"/>
      <c r="F62" s="6"/>
    </row>
    <row r="63" spans="1:6" ht="15">
      <c r="A63" s="44"/>
      <c r="B63" s="45" t="s">
        <v>14</v>
      </c>
      <c r="C63" s="44" t="s">
        <v>35</v>
      </c>
      <c r="D63" s="44"/>
      <c r="E63" s="25"/>
      <c r="F63" s="6"/>
    </row>
    <row r="64" spans="1:6" ht="15">
      <c r="A64" s="44"/>
      <c r="B64" s="44"/>
      <c r="C64" s="45" t="s">
        <v>6</v>
      </c>
      <c r="D64" s="44" t="s">
        <v>166</v>
      </c>
      <c r="E64" s="25"/>
      <c r="F64" s="6">
        <v>12488.76</v>
      </c>
    </row>
    <row r="65" spans="1:6" ht="15">
      <c r="A65" s="44"/>
      <c r="B65" s="44"/>
      <c r="C65" s="45" t="s">
        <v>7</v>
      </c>
      <c r="D65" s="44" t="s">
        <v>76</v>
      </c>
      <c r="E65" s="29"/>
      <c r="F65" s="11"/>
    </row>
    <row r="66" spans="1:6" ht="15">
      <c r="A66" s="44"/>
      <c r="B66" s="44"/>
      <c r="C66" s="45" t="s">
        <v>8</v>
      </c>
      <c r="D66" s="44" t="s">
        <v>50</v>
      </c>
      <c r="E66" s="29"/>
      <c r="F66" s="48"/>
    </row>
    <row r="67" spans="1:6" ht="15">
      <c r="A67" s="44"/>
      <c r="B67" s="44" t="s">
        <v>11</v>
      </c>
      <c r="C67" s="44"/>
      <c r="D67" s="44"/>
      <c r="E67" s="29"/>
      <c r="F67" s="6">
        <f>SUM(E58:E66)</f>
        <v>0</v>
      </c>
    </row>
    <row r="68" spans="1:6" ht="15">
      <c r="A68" s="46" t="s">
        <v>47</v>
      </c>
      <c r="B68" s="46"/>
      <c r="C68" s="46"/>
      <c r="D68" s="46"/>
      <c r="E68" s="60"/>
      <c r="F68" s="43">
        <f>SUM(F61:F67)</f>
        <v>28682.57</v>
      </c>
    </row>
    <row r="69" spans="1:6" ht="15">
      <c r="A69" s="44"/>
      <c r="B69" s="44"/>
      <c r="C69" s="44"/>
      <c r="D69" s="44"/>
      <c r="E69" s="29"/>
      <c r="F69" s="6"/>
    </row>
    <row r="70" spans="1:6" ht="15">
      <c r="A70" s="42" t="s">
        <v>2</v>
      </c>
      <c r="B70" s="38" t="s">
        <v>36</v>
      </c>
      <c r="C70" s="38"/>
      <c r="D70" s="38"/>
      <c r="E70" s="61"/>
      <c r="F70" s="3"/>
    </row>
    <row r="71" spans="1:6" ht="15">
      <c r="A71" s="44"/>
      <c r="B71" s="44"/>
      <c r="C71" s="45" t="s">
        <v>6</v>
      </c>
      <c r="D71" s="44" t="s">
        <v>37</v>
      </c>
      <c r="E71" s="29"/>
      <c r="F71" s="6"/>
    </row>
    <row r="72" spans="1:6" ht="15">
      <c r="A72" s="44"/>
      <c r="B72" s="44"/>
      <c r="C72" s="45" t="s">
        <v>7</v>
      </c>
      <c r="D72" s="44" t="s">
        <v>38</v>
      </c>
      <c r="E72" s="29"/>
      <c r="F72" s="48"/>
    </row>
    <row r="73" spans="1:6" ht="15">
      <c r="A73" s="44"/>
      <c r="B73" s="44" t="s">
        <v>11</v>
      </c>
      <c r="C73" s="44"/>
      <c r="D73" s="44"/>
      <c r="E73" s="29"/>
      <c r="F73" s="6">
        <f>SUM(E71:E72)</f>
        <v>0</v>
      </c>
    </row>
    <row r="74" spans="1:6" ht="15">
      <c r="A74" s="46" t="s">
        <v>48</v>
      </c>
      <c r="B74" s="46"/>
      <c r="C74" s="46"/>
      <c r="D74" s="46"/>
      <c r="E74" s="60"/>
      <c r="F74" s="9">
        <f>SUM(F73)</f>
        <v>0</v>
      </c>
    </row>
    <row r="75" spans="1:6" ht="15">
      <c r="A75" s="44"/>
      <c r="B75" s="44"/>
      <c r="C75" s="44"/>
      <c r="D75" s="44"/>
      <c r="E75" s="29"/>
      <c r="F75" s="6"/>
    </row>
    <row r="76" spans="1:6" ht="15">
      <c r="A76" s="42" t="s">
        <v>17</v>
      </c>
      <c r="B76" s="38" t="s">
        <v>39</v>
      </c>
      <c r="C76" s="38"/>
      <c r="D76" s="38"/>
      <c r="E76" s="61"/>
      <c r="F76" s="43">
        <v>1580.08</v>
      </c>
    </row>
    <row r="77" spans="1:6" ht="15">
      <c r="A77" s="62"/>
      <c r="B77" s="2"/>
      <c r="C77" s="2"/>
      <c r="D77" s="2"/>
      <c r="E77" s="63"/>
      <c r="F77" s="10"/>
    </row>
    <row r="78" spans="1:6" ht="15">
      <c r="A78" s="42" t="s">
        <v>27</v>
      </c>
      <c r="B78" s="38" t="s">
        <v>40</v>
      </c>
      <c r="C78" s="38"/>
      <c r="D78" s="38"/>
      <c r="E78" s="61"/>
      <c r="F78" s="3"/>
    </row>
    <row r="79" spans="1:6" ht="15">
      <c r="A79" s="44"/>
      <c r="B79" s="44"/>
      <c r="C79" s="45" t="s">
        <v>6</v>
      </c>
      <c r="D79" s="44" t="s">
        <v>74</v>
      </c>
      <c r="E79" s="2"/>
      <c r="F79" s="6"/>
    </row>
    <row r="80" spans="1:6" ht="15">
      <c r="A80" s="44"/>
      <c r="B80" s="44"/>
      <c r="C80" s="45"/>
      <c r="D80" s="44" t="s">
        <v>21</v>
      </c>
      <c r="E80" s="29"/>
      <c r="F80" s="6"/>
    </row>
    <row r="81" spans="1:6" ht="15">
      <c r="A81" s="44"/>
      <c r="B81" s="44"/>
      <c r="C81" s="45" t="s">
        <v>7</v>
      </c>
      <c r="D81" s="44" t="s">
        <v>71</v>
      </c>
      <c r="E81" s="29"/>
      <c r="F81" s="6"/>
    </row>
    <row r="82" spans="1:6" ht="15">
      <c r="A82" s="44"/>
      <c r="B82" s="44"/>
      <c r="C82" s="45"/>
      <c r="D82" s="44" t="s">
        <v>21</v>
      </c>
      <c r="E82" s="29"/>
      <c r="F82" s="6"/>
    </row>
    <row r="83" spans="1:6" ht="15">
      <c r="A83" s="44"/>
      <c r="B83" s="44"/>
      <c r="C83" s="45" t="s">
        <v>8</v>
      </c>
      <c r="D83" s="44" t="s">
        <v>72</v>
      </c>
      <c r="E83" s="29"/>
      <c r="F83" s="6"/>
    </row>
    <row r="84" spans="1:6" ht="15">
      <c r="A84" s="44"/>
      <c r="B84" s="44"/>
      <c r="C84" s="45"/>
      <c r="D84" s="44" t="s">
        <v>21</v>
      </c>
      <c r="E84" s="29"/>
      <c r="F84" s="6"/>
    </row>
    <row r="85" spans="1:6" ht="15">
      <c r="A85" s="44"/>
      <c r="B85" s="44"/>
      <c r="C85" s="45" t="s">
        <v>9</v>
      </c>
      <c r="D85" s="44" t="s">
        <v>73</v>
      </c>
      <c r="E85" s="29"/>
      <c r="F85" s="6"/>
    </row>
    <row r="86" spans="1:6" ht="15">
      <c r="A86" s="44"/>
      <c r="B86" s="44"/>
      <c r="C86" s="45"/>
      <c r="D86" s="44" t="s">
        <v>21</v>
      </c>
      <c r="E86" s="29"/>
      <c r="F86" s="6"/>
    </row>
    <row r="87" spans="1:6" ht="15">
      <c r="A87" s="44"/>
      <c r="B87" s="44"/>
      <c r="C87" s="45" t="s">
        <v>10</v>
      </c>
      <c r="D87" s="44" t="s">
        <v>169</v>
      </c>
      <c r="E87" s="29"/>
      <c r="F87" s="6"/>
    </row>
    <row r="88" spans="1:6" ht="15">
      <c r="A88" s="44"/>
      <c r="B88" s="44"/>
      <c r="C88" s="45"/>
      <c r="D88" s="44" t="s">
        <v>21</v>
      </c>
      <c r="E88" s="29"/>
      <c r="F88" s="6"/>
    </row>
    <row r="89" spans="1:6" ht="15">
      <c r="A89" s="44"/>
      <c r="B89" s="44"/>
      <c r="C89" s="45" t="s">
        <v>41</v>
      </c>
      <c r="D89" s="44" t="s">
        <v>82</v>
      </c>
      <c r="E89" s="25"/>
      <c r="F89" s="6"/>
    </row>
    <row r="90" spans="1:6" ht="15">
      <c r="A90" s="44"/>
      <c r="B90" s="44"/>
      <c r="C90" s="45"/>
      <c r="D90" s="44" t="s">
        <v>21</v>
      </c>
      <c r="E90" s="25"/>
      <c r="F90" s="6"/>
    </row>
    <row r="91" spans="1:6" ht="15">
      <c r="A91" s="44"/>
      <c r="B91" s="44"/>
      <c r="C91" s="45" t="s">
        <v>42</v>
      </c>
      <c r="D91" s="44" t="s">
        <v>79</v>
      </c>
      <c r="E91" s="25"/>
      <c r="F91" s="6"/>
    </row>
    <row r="92" spans="1:8" ht="15">
      <c r="A92" s="44"/>
      <c r="B92" s="44"/>
      <c r="C92" s="44"/>
      <c r="D92" s="44" t="s">
        <v>21</v>
      </c>
      <c r="E92" s="25"/>
      <c r="F92" s="9">
        <v>879.79</v>
      </c>
      <c r="H92" s="67"/>
    </row>
    <row r="93" spans="1:6" ht="15">
      <c r="A93" s="44"/>
      <c r="B93" s="44"/>
      <c r="C93" s="45" t="s">
        <v>77</v>
      </c>
      <c r="D93" s="44" t="s">
        <v>78</v>
      </c>
      <c r="E93" s="29"/>
      <c r="F93" s="9">
        <v>1219.61</v>
      </c>
    </row>
    <row r="94" spans="1:6" ht="15">
      <c r="A94" s="44"/>
      <c r="B94" s="44"/>
      <c r="C94" s="44"/>
      <c r="D94" s="44" t="s">
        <v>21</v>
      </c>
      <c r="E94" s="25"/>
      <c r="F94" s="9"/>
    </row>
    <row r="95" spans="1:6" ht="15">
      <c r="A95" s="44"/>
      <c r="B95" s="44"/>
      <c r="C95" s="45" t="s">
        <v>80</v>
      </c>
      <c r="D95" s="44" t="s">
        <v>84</v>
      </c>
      <c r="E95" s="25"/>
      <c r="F95" s="9"/>
    </row>
    <row r="96" spans="1:5" ht="15">
      <c r="A96" s="44"/>
      <c r="B96" s="44"/>
      <c r="C96" s="45"/>
      <c r="D96" s="44" t="s">
        <v>21</v>
      </c>
      <c r="E96" s="25"/>
    </row>
    <row r="97" spans="1:6" ht="15">
      <c r="A97" s="44"/>
      <c r="B97" s="44"/>
      <c r="C97" s="45" t="s">
        <v>83</v>
      </c>
      <c r="D97" s="44" t="s">
        <v>81</v>
      </c>
      <c r="E97" s="29"/>
      <c r="F97" s="9"/>
    </row>
    <row r="98" spans="1:6" ht="15">
      <c r="A98" s="44"/>
      <c r="B98" s="44"/>
      <c r="C98" s="44"/>
      <c r="D98" s="44" t="s">
        <v>21</v>
      </c>
      <c r="E98" s="29"/>
      <c r="F98" s="9">
        <v>1012.26</v>
      </c>
    </row>
    <row r="99" spans="1:6" ht="15">
      <c r="A99" s="44"/>
      <c r="B99" s="44" t="s">
        <v>11</v>
      </c>
      <c r="C99" s="44"/>
      <c r="D99" s="44"/>
      <c r="E99" s="25"/>
      <c r="F99" s="9"/>
    </row>
    <row r="100" spans="1:6" ht="15">
      <c r="A100" s="46" t="s">
        <v>49</v>
      </c>
      <c r="B100" s="46"/>
      <c r="C100" s="46"/>
      <c r="D100" s="46"/>
      <c r="E100" s="26"/>
      <c r="F100" s="9">
        <f>SUM(F79:F99)</f>
        <v>3111.66</v>
      </c>
    </row>
    <row r="101" spans="1:6" ht="15">
      <c r="A101" s="46"/>
      <c r="B101" s="46"/>
      <c r="C101" s="46"/>
      <c r="D101" s="46"/>
      <c r="E101" s="26"/>
      <c r="F101" s="9"/>
    </row>
    <row r="102" spans="1:6" ht="15">
      <c r="A102" s="42" t="s">
        <v>51</v>
      </c>
      <c r="B102" s="38" t="s">
        <v>28</v>
      </c>
      <c r="C102" s="38"/>
      <c r="D102" s="38"/>
      <c r="E102" s="28"/>
      <c r="F102" s="9"/>
    </row>
    <row r="103" spans="1:6" ht="15">
      <c r="A103" s="42"/>
      <c r="B103" s="45" t="s">
        <v>12</v>
      </c>
      <c r="C103" s="38"/>
      <c r="D103" s="44" t="s">
        <v>69</v>
      </c>
      <c r="E103" s="28"/>
      <c r="F103" s="6"/>
    </row>
    <row r="104" spans="1:6" ht="15">
      <c r="A104" s="42"/>
      <c r="B104" s="46" t="s">
        <v>70</v>
      </c>
      <c r="C104" s="38"/>
      <c r="D104" s="38"/>
      <c r="E104" s="28"/>
      <c r="F104" s="43"/>
    </row>
    <row r="105" spans="1:6" ht="15">
      <c r="A105" s="62"/>
      <c r="B105" s="2"/>
      <c r="C105" s="2"/>
      <c r="D105" s="2"/>
      <c r="E105" s="27"/>
      <c r="F105" s="10"/>
    </row>
    <row r="106" spans="1:6" ht="18">
      <c r="A106" s="36" t="s">
        <v>43</v>
      </c>
      <c r="B106" s="38"/>
      <c r="C106" s="38"/>
      <c r="D106" s="38"/>
      <c r="E106" s="28"/>
      <c r="F106" s="55">
        <f>F100+F76+F68</f>
        <v>33374.31</v>
      </c>
    </row>
    <row r="107" spans="1:6" ht="15">
      <c r="A107" s="38"/>
      <c r="B107" s="38"/>
      <c r="C107" s="38"/>
      <c r="D107" s="38"/>
      <c r="E107" s="3"/>
      <c r="F107" s="9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52">
      <selection activeCell="J14" sqref="J14"/>
    </sheetView>
  </sheetViews>
  <sheetFormatPr defaultColWidth="11.421875" defaultRowHeight="15"/>
  <cols>
    <col min="1" max="1" width="44.28125" style="1" customWidth="1"/>
    <col min="2" max="2" width="18.28125" style="64" customWidth="1"/>
    <col min="3" max="3" width="50.28125" style="1" customWidth="1"/>
    <col min="4" max="4" width="16.421875" style="1" customWidth="1"/>
    <col min="5" max="5" width="5.140625" style="1" customWidth="1"/>
    <col min="6" max="16384" width="11.421875" style="1" customWidth="1"/>
  </cols>
  <sheetData>
    <row r="1" spans="1:5" ht="22.5" customHeight="1">
      <c r="A1" s="76" t="s">
        <v>52</v>
      </c>
      <c r="B1" s="77"/>
      <c r="C1" s="77"/>
      <c r="D1" s="77"/>
      <c r="E1" s="13"/>
    </row>
    <row r="2" spans="1:5" ht="22.5" customHeight="1">
      <c r="A2" s="78" t="s">
        <v>172</v>
      </c>
      <c r="B2" s="77"/>
      <c r="C2" s="77"/>
      <c r="D2" s="77"/>
      <c r="E2" s="5"/>
    </row>
    <row r="3" spans="1:5" ht="22.5" customHeight="1">
      <c r="A3" s="78" t="s">
        <v>171</v>
      </c>
      <c r="B3" s="77"/>
      <c r="C3" s="77"/>
      <c r="D3" s="77"/>
      <c r="E3" s="5"/>
    </row>
    <row r="4" spans="1:5" ht="22.5" customHeight="1">
      <c r="A4" s="23"/>
      <c r="B4" s="68"/>
      <c r="C4" s="23"/>
      <c r="D4" s="23"/>
      <c r="E4" s="23"/>
    </row>
    <row r="5" spans="1:5" ht="22.5" customHeight="1">
      <c r="A5" s="79" t="s">
        <v>173</v>
      </c>
      <c r="B5" s="77"/>
      <c r="C5" s="77"/>
      <c r="D5" s="77"/>
      <c r="E5" s="14"/>
    </row>
    <row r="6" spans="1:8" ht="22.5" customHeight="1">
      <c r="A6" s="14"/>
      <c r="B6" s="69"/>
      <c r="C6" s="14"/>
      <c r="D6" s="14"/>
      <c r="E6" s="14"/>
      <c r="H6" s="65"/>
    </row>
    <row r="7" spans="2:9" ht="22.5" customHeight="1">
      <c r="B7" s="70"/>
      <c r="D7" s="4"/>
      <c r="E7" s="4"/>
      <c r="H7" s="65"/>
      <c r="I7" s="65"/>
    </row>
    <row r="8" spans="1:9" ht="27.75" customHeight="1">
      <c r="A8" s="81" t="s">
        <v>86</v>
      </c>
      <c r="B8" s="82">
        <v>44926</v>
      </c>
      <c r="C8" s="83" t="s">
        <v>87</v>
      </c>
      <c r="D8" s="84">
        <v>44926</v>
      </c>
      <c r="E8" s="7"/>
      <c r="H8" s="65"/>
      <c r="I8" s="65"/>
    </row>
    <row r="9" spans="1:9" ht="22.5" customHeight="1">
      <c r="A9" s="85" t="s">
        <v>124</v>
      </c>
      <c r="B9" s="86"/>
      <c r="C9" s="87" t="s">
        <v>100</v>
      </c>
      <c r="D9" s="86"/>
      <c r="E9" s="15"/>
      <c r="H9" s="65"/>
      <c r="I9" s="65"/>
    </row>
    <row r="10" spans="1:9" ht="15.75">
      <c r="A10" s="88" t="s">
        <v>125</v>
      </c>
      <c r="B10" s="89"/>
      <c r="C10" s="90" t="s">
        <v>88</v>
      </c>
      <c r="D10" s="91"/>
      <c r="E10" s="16"/>
      <c r="H10" s="65"/>
      <c r="I10" s="65"/>
    </row>
    <row r="11" spans="1:9" ht="23.25" customHeight="1">
      <c r="A11" s="92" t="s">
        <v>127</v>
      </c>
      <c r="B11" s="89">
        <v>4140.69</v>
      </c>
      <c r="C11" s="92" t="s">
        <v>96</v>
      </c>
      <c r="D11" s="86"/>
      <c r="E11" s="15"/>
      <c r="H11" s="65"/>
      <c r="I11" s="65"/>
    </row>
    <row r="12" spans="1:9" ht="23.25" customHeight="1">
      <c r="A12" s="92" t="s">
        <v>135</v>
      </c>
      <c r="B12" s="89" t="s">
        <v>99</v>
      </c>
      <c r="C12" s="93" t="s">
        <v>85</v>
      </c>
      <c r="D12" s="94">
        <v>15210.86</v>
      </c>
      <c r="E12" s="15"/>
      <c r="H12" s="65"/>
      <c r="I12" s="66"/>
    </row>
    <row r="13" spans="1:5" ht="23.25" customHeight="1">
      <c r="A13" s="92" t="s">
        <v>128</v>
      </c>
      <c r="B13" s="89"/>
      <c r="C13" s="93" t="s">
        <v>89</v>
      </c>
      <c r="D13" s="94"/>
      <c r="E13" s="15"/>
    </row>
    <row r="14" spans="1:5" ht="23.25" customHeight="1">
      <c r="A14" s="92" t="s">
        <v>129</v>
      </c>
      <c r="B14" s="89">
        <v>1933.36</v>
      </c>
      <c r="C14" s="93" t="s">
        <v>90</v>
      </c>
      <c r="D14" s="94"/>
      <c r="E14" s="15"/>
    </row>
    <row r="15" spans="1:5" ht="23.25" customHeight="1">
      <c r="A15" s="95" t="s">
        <v>130</v>
      </c>
      <c r="B15" s="89">
        <v>35027.95</v>
      </c>
      <c r="C15" s="93" t="s">
        <v>91</v>
      </c>
      <c r="D15" s="94"/>
      <c r="E15" s="15"/>
    </row>
    <row r="16" spans="1:5" ht="23.25" customHeight="1">
      <c r="A16" s="92" t="s">
        <v>131</v>
      </c>
      <c r="B16" s="89"/>
      <c r="C16" s="96" t="s">
        <v>92</v>
      </c>
      <c r="D16" s="94">
        <v>6500</v>
      </c>
      <c r="E16" s="15"/>
    </row>
    <row r="17" spans="1:5" ht="23.25" customHeight="1">
      <c r="A17" s="92" t="s">
        <v>132</v>
      </c>
      <c r="B17" s="89" t="s">
        <v>99</v>
      </c>
      <c r="C17" s="96" t="s">
        <v>93</v>
      </c>
      <c r="D17" s="94"/>
      <c r="E17" s="15"/>
    </row>
    <row r="18" spans="1:5" ht="23.25" customHeight="1">
      <c r="A18" s="92" t="s">
        <v>133</v>
      </c>
      <c r="B18" s="89">
        <v>15553.93</v>
      </c>
      <c r="C18" s="96" t="s">
        <v>176</v>
      </c>
      <c r="D18" s="94">
        <v>7500</v>
      </c>
      <c r="E18" s="15"/>
    </row>
    <row r="19" spans="1:5" ht="23.25" customHeight="1">
      <c r="A19" s="92" t="s">
        <v>134</v>
      </c>
      <c r="B19" s="89"/>
      <c r="C19" s="95" t="s">
        <v>95</v>
      </c>
      <c r="D19" s="86"/>
      <c r="E19" s="16"/>
    </row>
    <row r="20" spans="1:5" ht="23.25" customHeight="1">
      <c r="A20" s="97" t="s">
        <v>160</v>
      </c>
      <c r="B20" s="89"/>
      <c r="C20" s="96" t="s">
        <v>152</v>
      </c>
      <c r="D20" s="80"/>
      <c r="E20" s="15"/>
    </row>
    <row r="21" spans="1:5" ht="23.25" customHeight="1">
      <c r="A21" s="80" t="s">
        <v>162</v>
      </c>
      <c r="B21" s="86"/>
      <c r="C21" s="96" t="s">
        <v>94</v>
      </c>
      <c r="D21" s="86"/>
      <c r="E21" s="15"/>
    </row>
    <row r="22" spans="1:5" ht="23.25" customHeight="1">
      <c r="A22" s="80" t="s">
        <v>163</v>
      </c>
      <c r="B22" s="86"/>
      <c r="C22" s="92" t="s">
        <v>98</v>
      </c>
      <c r="D22" s="86">
        <v>8250.64</v>
      </c>
      <c r="E22" s="15"/>
    </row>
    <row r="23" spans="1:5" ht="23.25" customHeight="1">
      <c r="A23" s="80" t="s">
        <v>164</v>
      </c>
      <c r="B23" s="86"/>
      <c r="C23" s="93" t="s">
        <v>97</v>
      </c>
      <c r="D23" s="86"/>
      <c r="E23" s="16"/>
    </row>
    <row r="24" spans="1:5" ht="23.25" customHeight="1">
      <c r="A24" s="80" t="s">
        <v>165</v>
      </c>
      <c r="B24" s="86"/>
      <c r="C24" s="97" t="s">
        <v>153</v>
      </c>
      <c r="D24" s="86">
        <v>62947.47</v>
      </c>
      <c r="E24" s="15"/>
    </row>
    <row r="25" spans="1:5" ht="22.5" customHeight="1">
      <c r="A25" s="80" t="s">
        <v>175</v>
      </c>
      <c r="B25" s="89">
        <v>36210.28</v>
      </c>
      <c r="C25" s="97" t="s">
        <v>161</v>
      </c>
      <c r="D25" s="86"/>
      <c r="E25" s="15"/>
    </row>
    <row r="26" spans="1:5" ht="22.5" customHeight="1">
      <c r="A26" s="32" t="s">
        <v>11</v>
      </c>
      <c r="B26" s="34">
        <f>SUM(B10:B25)</f>
        <v>92866.20999999999</v>
      </c>
      <c r="C26" s="32" t="s">
        <v>11</v>
      </c>
      <c r="D26" s="34">
        <f>SUM(D11:D25)</f>
        <v>100408.97</v>
      </c>
      <c r="E26" s="15"/>
    </row>
    <row r="27" spans="1:5" ht="22.5" customHeight="1">
      <c r="A27" s="98"/>
      <c r="B27" s="86"/>
      <c r="C27" s="99"/>
      <c r="D27" s="100"/>
      <c r="E27" s="15"/>
    </row>
    <row r="28" spans="1:5" ht="22.5" customHeight="1">
      <c r="A28" s="85" t="s">
        <v>136</v>
      </c>
      <c r="B28" s="86"/>
      <c r="C28" s="87" t="s">
        <v>102</v>
      </c>
      <c r="D28" s="100"/>
      <c r="E28" s="15"/>
    </row>
    <row r="29" spans="1:5" ht="15.75">
      <c r="A29" s="98"/>
      <c r="B29" s="86"/>
      <c r="C29" s="34" t="s">
        <v>101</v>
      </c>
      <c r="D29" s="100"/>
      <c r="E29" s="15"/>
    </row>
    <row r="30" spans="1:5" ht="22.5" customHeight="1">
      <c r="A30" s="98" t="s">
        <v>127</v>
      </c>
      <c r="B30" s="86"/>
      <c r="C30" s="30" t="s">
        <v>103</v>
      </c>
      <c r="D30" s="100"/>
      <c r="E30" s="15"/>
    </row>
    <row r="31" spans="1:5" ht="22.5" customHeight="1">
      <c r="A31" s="95" t="s">
        <v>135</v>
      </c>
      <c r="B31" s="86"/>
      <c r="C31" s="101" t="s">
        <v>91</v>
      </c>
      <c r="D31" s="102"/>
      <c r="E31" s="16"/>
    </row>
    <row r="32" spans="1:5" ht="22.5" customHeight="1">
      <c r="A32" s="98" t="s">
        <v>128</v>
      </c>
      <c r="B32" s="86"/>
      <c r="C32" s="103" t="s">
        <v>107</v>
      </c>
      <c r="D32" s="104"/>
      <c r="E32" s="15"/>
    </row>
    <row r="33" spans="1:5" ht="22.5" customHeight="1">
      <c r="A33" s="98" t="s">
        <v>158</v>
      </c>
      <c r="B33" s="86"/>
      <c r="C33" s="30" t="s">
        <v>104</v>
      </c>
      <c r="D33" s="100"/>
      <c r="E33" s="15"/>
    </row>
    <row r="34" spans="1:5" ht="22.5" customHeight="1">
      <c r="A34" s="95" t="s">
        <v>130</v>
      </c>
      <c r="B34" s="86"/>
      <c r="C34" s="30" t="s">
        <v>105</v>
      </c>
      <c r="D34" s="100"/>
      <c r="E34" s="15"/>
    </row>
    <row r="35" spans="1:5" ht="22.5" customHeight="1">
      <c r="A35" s="98" t="s">
        <v>131</v>
      </c>
      <c r="B35" s="86"/>
      <c r="C35" s="30" t="s">
        <v>106</v>
      </c>
      <c r="D35" s="100"/>
      <c r="E35" s="15"/>
    </row>
    <row r="36" spans="1:5" ht="22.5" customHeight="1">
      <c r="A36" s="98" t="s">
        <v>132</v>
      </c>
      <c r="B36" s="86"/>
      <c r="C36" s="30" t="s">
        <v>108</v>
      </c>
      <c r="D36" s="100"/>
      <c r="E36" s="15"/>
    </row>
    <row r="37" spans="1:5" ht="22.5" customHeight="1">
      <c r="A37" s="98" t="s">
        <v>133</v>
      </c>
      <c r="B37" s="89">
        <v>1212.16</v>
      </c>
      <c r="C37" s="30"/>
      <c r="D37" s="100"/>
      <c r="E37" s="15"/>
    </row>
    <row r="38" spans="1:5" ht="22.5" customHeight="1">
      <c r="A38" s="98" t="s">
        <v>134</v>
      </c>
      <c r="B38" s="86"/>
      <c r="C38" s="30" t="s">
        <v>109</v>
      </c>
      <c r="D38" s="100"/>
      <c r="E38" s="15"/>
    </row>
    <row r="39" spans="1:5" ht="15.75">
      <c r="A39" s="105"/>
      <c r="B39" s="91"/>
      <c r="C39" s="90"/>
      <c r="D39" s="102"/>
      <c r="E39" s="16"/>
    </row>
    <row r="40" spans="1:5" ht="22.5" customHeight="1">
      <c r="A40" s="32" t="s">
        <v>11</v>
      </c>
      <c r="B40" s="34">
        <f>SUM(B31:B38)</f>
        <v>1212.16</v>
      </c>
      <c r="C40" s="32" t="s">
        <v>11</v>
      </c>
      <c r="D40" s="33">
        <f>SUM(D30:D39)</f>
        <v>0</v>
      </c>
      <c r="E40" s="15"/>
    </row>
    <row r="41" spans="1:5" ht="22.5" customHeight="1">
      <c r="A41" s="98"/>
      <c r="B41" s="86"/>
      <c r="C41" s="30" t="s">
        <v>99</v>
      </c>
      <c r="D41" s="86"/>
      <c r="E41" s="15"/>
    </row>
    <row r="42" spans="1:5" ht="22.5" customHeight="1">
      <c r="A42" s="85" t="s">
        <v>137</v>
      </c>
      <c r="B42" s="86"/>
      <c r="C42" s="87" t="s">
        <v>110</v>
      </c>
      <c r="D42" s="86"/>
      <c r="E42" s="15"/>
    </row>
    <row r="43" spans="1:5" ht="22.5" customHeight="1">
      <c r="A43" s="85" t="s">
        <v>138</v>
      </c>
      <c r="B43" s="86"/>
      <c r="C43" s="87" t="s">
        <v>111</v>
      </c>
      <c r="D43" s="86"/>
      <c r="E43" s="15"/>
    </row>
    <row r="44" spans="1:5" ht="22.5" customHeight="1">
      <c r="A44" s="98" t="s">
        <v>139</v>
      </c>
      <c r="B44" s="86"/>
      <c r="C44" s="30" t="s">
        <v>112</v>
      </c>
      <c r="D44" s="86"/>
      <c r="E44" s="15"/>
    </row>
    <row r="45" spans="1:5" ht="22.5" customHeight="1">
      <c r="A45" s="98" t="s">
        <v>140</v>
      </c>
      <c r="B45" s="89">
        <v>3500</v>
      </c>
      <c r="C45" s="30" t="s">
        <v>113</v>
      </c>
      <c r="D45" s="86"/>
      <c r="E45" s="15"/>
    </row>
    <row r="46" spans="1:5" ht="22.5" customHeight="1">
      <c r="A46" s="98"/>
      <c r="B46" s="86"/>
      <c r="C46" s="30"/>
      <c r="D46" s="86"/>
      <c r="E46" s="15"/>
    </row>
    <row r="47" spans="1:5" ht="22.5" customHeight="1">
      <c r="A47" s="103" t="s">
        <v>159</v>
      </c>
      <c r="B47" s="86"/>
      <c r="C47" s="30" t="s">
        <v>114</v>
      </c>
      <c r="D47" s="86"/>
      <c r="E47" s="15"/>
    </row>
    <row r="48" spans="1:5" ht="23.25" customHeight="1">
      <c r="A48" s="19" t="s">
        <v>11</v>
      </c>
      <c r="B48" s="34">
        <f>SUM(B45:B47)</f>
        <v>3500</v>
      </c>
      <c r="C48" s="32" t="s">
        <v>11</v>
      </c>
      <c r="D48" s="34">
        <f>SUM(D44:D47)</f>
        <v>0</v>
      </c>
      <c r="E48" s="17"/>
    </row>
    <row r="49" spans="1:5" ht="22.5" customHeight="1">
      <c r="A49" s="98"/>
      <c r="B49" s="86"/>
      <c r="C49" s="30"/>
      <c r="D49" s="100"/>
      <c r="E49" s="4"/>
    </row>
    <row r="50" spans="1:5" ht="22.5" customHeight="1">
      <c r="A50" s="85" t="s">
        <v>141</v>
      </c>
      <c r="B50" s="86"/>
      <c r="C50" s="34" t="s">
        <v>115</v>
      </c>
      <c r="D50" s="100"/>
      <c r="E50" s="8"/>
    </row>
    <row r="51" spans="1:5" ht="22.5" customHeight="1">
      <c r="A51" s="85" t="s">
        <v>146</v>
      </c>
      <c r="B51" s="86"/>
      <c r="C51" s="87" t="s">
        <v>116</v>
      </c>
      <c r="D51" s="100"/>
      <c r="E51" s="4"/>
    </row>
    <row r="52" spans="1:5" ht="22.5" customHeight="1">
      <c r="A52" s="95" t="s">
        <v>142</v>
      </c>
      <c r="B52" s="86" t="s">
        <v>99</v>
      </c>
      <c r="C52" s="106" t="s">
        <v>157</v>
      </c>
      <c r="D52" s="100">
        <v>0.09</v>
      </c>
      <c r="E52" s="12"/>
    </row>
    <row r="53" spans="1:5" ht="22.5" customHeight="1">
      <c r="A53" s="95" t="s">
        <v>143</v>
      </c>
      <c r="B53" s="86"/>
      <c r="C53" s="106" t="s">
        <v>156</v>
      </c>
      <c r="D53" s="100"/>
      <c r="E53" s="12"/>
    </row>
    <row r="54" spans="1:5" ht="22.5" customHeight="1">
      <c r="A54" s="95" t="s">
        <v>144</v>
      </c>
      <c r="B54" s="86"/>
      <c r="C54" s="106" t="s">
        <v>144</v>
      </c>
      <c r="D54" s="100"/>
      <c r="E54" s="12"/>
    </row>
    <row r="55" spans="1:5" ht="22.5" customHeight="1">
      <c r="A55" s="98" t="s">
        <v>145</v>
      </c>
      <c r="B55" s="86"/>
      <c r="C55" s="103" t="s">
        <v>145</v>
      </c>
      <c r="D55" s="100"/>
      <c r="E55" s="4"/>
    </row>
    <row r="56" spans="1:5" ht="22.5" customHeight="1">
      <c r="A56" s="80" t="s">
        <v>147</v>
      </c>
      <c r="B56" s="86"/>
      <c r="C56" s="106" t="s">
        <v>155</v>
      </c>
      <c r="D56" s="100"/>
      <c r="E56" s="12"/>
    </row>
    <row r="57" spans="1:5" ht="22.5" customHeight="1">
      <c r="A57" s="80" t="s">
        <v>148</v>
      </c>
      <c r="B57" s="107">
        <v>1468.64</v>
      </c>
      <c r="C57" s="106" t="s">
        <v>154</v>
      </c>
      <c r="D57" s="100" t="s">
        <v>99</v>
      </c>
      <c r="E57" s="12"/>
    </row>
    <row r="58" spans="1:5" ht="22.5" customHeight="1">
      <c r="A58" s="19" t="s">
        <v>11</v>
      </c>
      <c r="B58" s="32">
        <f>SUM(B52:B57)</f>
        <v>1468.64</v>
      </c>
      <c r="C58" s="19" t="s">
        <v>11</v>
      </c>
      <c r="D58" s="35">
        <f>SUM(D52:D57)</f>
        <v>0.09</v>
      </c>
      <c r="E58" s="4"/>
    </row>
    <row r="59" spans="1:5" ht="22.5" customHeight="1">
      <c r="A59" s="108"/>
      <c r="B59" s="86"/>
      <c r="C59" s="109"/>
      <c r="D59" s="110"/>
      <c r="E59" s="12"/>
    </row>
    <row r="60" spans="1:5" ht="22.5" customHeight="1">
      <c r="A60" s="87" t="s">
        <v>149</v>
      </c>
      <c r="B60" s="86"/>
      <c r="C60" s="87" t="s">
        <v>117</v>
      </c>
      <c r="D60" s="110"/>
      <c r="E60" s="12"/>
    </row>
    <row r="61" spans="1:5" s="22" customFormat="1" ht="18.75" customHeight="1">
      <c r="A61" s="106" t="s">
        <v>126</v>
      </c>
      <c r="B61" s="111"/>
      <c r="C61" s="106" t="s">
        <v>118</v>
      </c>
      <c r="D61" s="112"/>
      <c r="E61" s="18"/>
    </row>
    <row r="62" spans="1:5" s="22" customFormat="1" ht="18.75" customHeight="1">
      <c r="A62" s="106" t="s">
        <v>135</v>
      </c>
      <c r="B62" s="111"/>
      <c r="C62" s="111" t="s">
        <v>119</v>
      </c>
      <c r="D62" s="112"/>
      <c r="E62" s="18"/>
    </row>
    <row r="63" spans="1:5" s="22" customFormat="1" ht="18.75" customHeight="1">
      <c r="A63" s="106" t="s">
        <v>128</v>
      </c>
      <c r="B63" s="111"/>
      <c r="C63" s="113"/>
      <c r="D63" s="114"/>
      <c r="E63" s="18"/>
    </row>
    <row r="64" spans="1:5" s="22" customFormat="1" ht="18.75" customHeight="1">
      <c r="A64" s="106" t="s">
        <v>129</v>
      </c>
      <c r="B64" s="111"/>
      <c r="C64" s="113"/>
      <c r="D64" s="114"/>
      <c r="E64" s="18"/>
    </row>
    <row r="65" spans="1:5" s="22" customFormat="1" ht="18.75" customHeight="1">
      <c r="A65" s="106" t="s">
        <v>130</v>
      </c>
      <c r="B65" s="111"/>
      <c r="C65" s="113"/>
      <c r="D65" s="114"/>
      <c r="E65" s="18"/>
    </row>
    <row r="66" spans="1:5" s="22" customFormat="1" ht="18.75" customHeight="1">
      <c r="A66" s="106" t="s">
        <v>131</v>
      </c>
      <c r="B66" s="111"/>
      <c r="C66" s="113"/>
      <c r="D66" s="114"/>
      <c r="E66" s="18"/>
    </row>
    <row r="67" spans="1:5" s="22" customFormat="1" ht="18.75" customHeight="1">
      <c r="A67" s="106" t="s">
        <v>132</v>
      </c>
      <c r="B67" s="111"/>
      <c r="C67" s="113"/>
      <c r="D67" s="114"/>
      <c r="E67" s="18"/>
    </row>
    <row r="68" spans="1:4" s="22" customFormat="1" ht="18.75" customHeight="1">
      <c r="A68" s="106" t="s">
        <v>150</v>
      </c>
      <c r="B68" s="111"/>
      <c r="C68" s="113"/>
      <c r="D68" s="114"/>
    </row>
    <row r="69" spans="1:4" ht="21" customHeight="1">
      <c r="A69" s="19" t="s">
        <v>11</v>
      </c>
      <c r="B69" s="71"/>
      <c r="C69" s="19" t="s">
        <v>11</v>
      </c>
      <c r="D69" s="35"/>
    </row>
    <row r="70" spans="1:4" ht="15">
      <c r="A70" s="80"/>
      <c r="B70" s="115"/>
      <c r="C70" s="116"/>
      <c r="D70" s="110"/>
    </row>
    <row r="71" spans="1:4" ht="19.5" customHeight="1">
      <c r="A71" s="19" t="s">
        <v>151</v>
      </c>
      <c r="B71" s="34">
        <f>B26+B40+B48+B58+B69</f>
        <v>99047.01</v>
      </c>
      <c r="C71" s="19" t="s">
        <v>120</v>
      </c>
      <c r="D71" s="34">
        <f>D26+D48</f>
        <v>100408.97</v>
      </c>
    </row>
    <row r="72" spans="1:4" ht="19.5" customHeight="1">
      <c r="A72" s="24"/>
      <c r="B72" s="72"/>
      <c r="C72" s="21" t="s">
        <v>121</v>
      </c>
      <c r="D72" s="30"/>
    </row>
    <row r="73" spans="1:4" ht="19.5" customHeight="1">
      <c r="A73" s="24"/>
      <c r="B73" s="72"/>
      <c r="C73" s="21" t="s">
        <v>122</v>
      </c>
      <c r="D73" s="30" t="s">
        <v>99</v>
      </c>
    </row>
    <row r="74" spans="1:4" ht="21" customHeight="1">
      <c r="A74" s="24"/>
      <c r="B74" s="72"/>
      <c r="C74" s="20" t="s">
        <v>123</v>
      </c>
      <c r="D74" s="31">
        <f>D71-B71</f>
        <v>1361.9600000000064</v>
      </c>
    </row>
  </sheetData>
  <sheetProtection/>
  <mergeCells count="4">
    <mergeCell ref="A1:D1"/>
    <mergeCell ref="A2:D2"/>
    <mergeCell ref="A3:D3"/>
    <mergeCell ref="A5:D5"/>
  </mergeCells>
  <printOptions horizont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PC1</cp:lastModifiedBy>
  <cp:lastPrinted>2023-07-05T11:05:21Z</cp:lastPrinted>
  <dcterms:created xsi:type="dcterms:W3CDTF">2012-05-17T18:01:13Z</dcterms:created>
  <dcterms:modified xsi:type="dcterms:W3CDTF">2023-09-08T08:42:52Z</dcterms:modified>
  <cp:category/>
  <cp:version/>
  <cp:contentType/>
  <cp:contentStatus/>
</cp:coreProperties>
</file>